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35" activeTab="0"/>
  </bookViews>
  <sheets>
    <sheet name="Quy 2" sheetId="1" r:id="rId1"/>
  </sheets>
  <definedNames>
    <definedName name="_xlnm.Print_Titles" localSheetId="0">'Quy 2'!$10:$10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<sst xmlns="http://schemas.openxmlformats.org/spreadsheetml/2006/main" count="35" uniqueCount="32">
  <si>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Số 
TT </t>
  </si>
  <si>
    <t>Nội dung</t>
  </si>
  <si>
    <t>A</t>
  </si>
  <si>
    <t>Tổng số thu, chi, nộp ngân sách phí, lệ phí</t>
  </si>
  <si>
    <t>I</t>
  </si>
  <si>
    <t>II</t>
  </si>
  <si>
    <t>Chi quản lý hành chính</t>
  </si>
  <si>
    <t xml:space="preserve"> Kinh phí thực hiện chế độ tự chủ </t>
  </si>
  <si>
    <t xml:space="preserve">Kinh phí không thực hiện chế độ tự chủ 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</si>
  <si>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</si>
  <si>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</si>
  <si>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</si>
  <si>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</si>
  <si>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</si>
  <si>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</si>
  <si>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CỘNG HÒA XÃ HỘI CHỦ NGHĨA VIỆT NAM</t>
  </si>
  <si>
    <t>Độc lập - Tự do - Hạnh phúc</t>
  </si>
  <si>
    <t>Cấp phép cho lao động nước ngoài tại VN</t>
  </si>
  <si>
    <t xml:space="preserve">  Đơn vị: Ban quản lý các khu công nghiệp</t>
  </si>
  <si>
    <t xml:space="preserve"> Chương: 505</t>
  </si>
  <si>
    <t xml:space="preserve">                                                                                                                       Biểu số 3- Theo TT90/2018/TT-BTC</t>
  </si>
  <si>
    <t>Lệ phí cấp phép xây dựng</t>
  </si>
  <si>
    <t>Số thu lệ phí</t>
  </si>
  <si>
    <t>Lập QHCT khu mở rộng KCN Gián Khẩu (35ha)</t>
  </si>
  <si>
    <t>CÔNG KHAI THỰC HIỆN DỰ TOÁN THU- CHI NGÂN SÁCH QUÝ 02/2022</t>
  </si>
  <si>
    <t>Ước thực hiện quý  này so với cùng kỳ năm trước (tỷ lệ %)</t>
  </si>
  <si>
    <t>Ninh Bình, ngày      tháng 07 năm 2022</t>
  </si>
  <si>
    <t>(Kèm theo Quyết định số:     /QĐ-BQL ngày       /07/2022 của Trưởng Ban Quản lý các khu công nghiệp)</t>
  </si>
  <si>
    <t>Ước thực
hiện quý II</t>
  </si>
  <si>
    <t>Ước thực hiện quý II/Dự toán năm (tỷ lệ %)</t>
  </si>
  <si>
    <t xml:space="preserve">          ĐV tính: Triệu đồng</t>
  </si>
  <si>
    <t xml:space="preserve">Dự toán năm 2022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</si>
</sst>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* #,##0.0_ ;_ * \-#,##0.0_ ;_ * &quot;-&quot;??_ ;_ @_ "/>
    <numFmt numFmtId="179" formatCode="_ * #,##0_ ;_ * \-#,##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_(* #,##0.0_);_(* \(#,##0.0\);_(* &quot;-&quot;??_);_(@_)"/>
    <numFmt numFmtId="187" formatCode="_(* #,##0_);_(* \(#,##0\);_(* &quot;-&quot;??_);_(@_)"/>
    <numFmt numFmtId="188" formatCode="_ * #,##0.000_ ;_ * \-#,##0.000_ ;_ * &quot;-&quot;??_ ;_ @_ "/>
    <numFmt numFmtId="189" formatCode="_-* #,##0.000_-;\-* #,##0.000_-;_-* &quot;-&quot;???_-;_-@_-"/>
  </numFmts>
  <fonts count="59">
    <font>
      <sz val="11"/>
      <color indexed="9"/>
      <name val="Arial"/>
      <family val="2"/>
    </font>
    <font>
      <sz val="12"/>
      <color indexed="9"/>
      <name val="Times New Roman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4"/>
      <color indexed="9"/>
      <name val="Times New Roman"/>
      <family val="1"/>
    </font>
    <font>
      <sz val="12"/>
      <color indexed="9"/>
      <name val="Arial"/>
      <family val="2"/>
    </font>
    <font>
      <b/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2"/>
      <color indexed="9"/>
      <name val=".VnTime"/>
      <family val="2"/>
    </font>
    <font>
      <b/>
      <i/>
      <sz val="12"/>
      <color indexed="9"/>
      <name val=".VnTime"/>
      <family val="2"/>
    </font>
    <font>
      <b/>
      <sz val="12"/>
      <color indexed="9"/>
      <name val="Arial"/>
      <family val="2"/>
    </font>
    <font>
      <b/>
      <u val="single"/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 applyFill="0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5" applyNumberFormat="0" applyFill="0" applyAlignment="0" applyProtection="0"/>
    <xf numFmtId="0" fontId="54" fillId="31" borderId="0" applyNumberFormat="0" applyBorder="0" applyAlignment="0" applyProtection="0"/>
    <xf numFmtId="0" fontId="20" fillId="32" borderId="6" applyNumberFormat="0" applyFont="0" applyAlignment="0" applyProtection="0"/>
    <xf numFmtId="0" fontId="55" fillId="27" borderId="7" applyNumberFormat="0" applyAlignment="0" applyProtection="0"/>
    <xf numFmtId="9" fontId="2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179" fontId="14" fillId="0" borderId="9" xfId="42" applyNumberFormat="1" applyFont="1" applyFill="1" applyBorder="1" applyAlignment="1" applyProtection="1">
      <alignment horizontal="center"/>
      <protection/>
    </xf>
    <xf numFmtId="179" fontId="15" fillId="0" borderId="9" xfId="42" applyNumberFormat="1" applyFont="1" applyFill="1" applyBorder="1" applyAlignment="1" applyProtection="1">
      <alignment horizontal="center"/>
      <protection/>
    </xf>
    <xf numFmtId="176" fontId="13" fillId="0" borderId="9" xfId="42" applyFont="1" applyFill="1" applyBorder="1" applyAlignment="1" applyProtection="1">
      <alignment/>
      <protection/>
    </xf>
    <xf numFmtId="176" fontId="14" fillId="0" borderId="9" xfId="42" applyFont="1" applyFill="1" applyBorder="1" applyAlignment="1" applyProtection="1">
      <alignment/>
      <protection/>
    </xf>
    <xf numFmtId="176" fontId="15" fillId="0" borderId="9" xfId="42" applyFont="1" applyFill="1" applyBorder="1" applyAlignment="1" applyProtection="1">
      <alignment horizontal="justify" vertical="top" wrapText="1"/>
      <protection/>
    </xf>
    <xf numFmtId="176" fontId="15" fillId="0" borderId="9" xfId="42" applyFont="1" applyFill="1" applyBorder="1" applyAlignment="1" applyProtection="1">
      <alignment/>
      <protection/>
    </xf>
    <xf numFmtId="176" fontId="3" fillId="0" borderId="9" xfId="42" applyFont="1" applyFill="1" applyBorder="1" applyAlignment="1" applyProtection="1">
      <alignment/>
      <protection/>
    </xf>
    <xf numFmtId="176" fontId="13" fillId="0" borderId="9" xfId="42" applyFont="1" applyFill="1" applyBorder="1" applyAlignment="1" applyProtection="1">
      <alignment horizontal="justify" vertical="top" wrapText="1"/>
      <protection/>
    </xf>
    <xf numFmtId="176" fontId="13" fillId="0" borderId="9" xfId="42" applyNumberFormat="1" applyFont="1" applyFill="1" applyBorder="1" applyAlignment="1" applyProtection="1">
      <alignment horizontal="center" vertical="top" wrapText="1"/>
      <protection/>
    </xf>
    <xf numFmtId="176" fontId="14" fillId="0" borderId="9" xfId="42" applyNumberFormat="1" applyFont="1" applyFill="1" applyBorder="1" applyAlignment="1" applyProtection="1">
      <alignment horizontal="center" vertical="top" wrapText="1"/>
      <protection/>
    </xf>
    <xf numFmtId="176" fontId="3" fillId="0" borderId="9" xfId="42" applyNumberFormat="1" applyFont="1" applyFill="1" applyBorder="1" applyAlignment="1" applyProtection="1">
      <alignment/>
      <protection/>
    </xf>
    <xf numFmtId="2" fontId="13" fillId="0" borderId="9" xfId="0" applyNumberFormat="1" applyFont="1" applyFill="1" applyBorder="1" applyAlignment="1" applyProtection="1">
      <alignment/>
      <protection/>
    </xf>
    <xf numFmtId="43" fontId="13" fillId="0" borderId="9" xfId="0" applyNumberFormat="1" applyFont="1" applyFill="1" applyBorder="1" applyAlignment="1" applyProtection="1">
      <alignment/>
      <protection/>
    </xf>
    <xf numFmtId="43" fontId="3" fillId="0" borderId="9" xfId="0" applyNumberFormat="1" applyFont="1" applyFill="1" applyBorder="1" applyAlignment="1" applyProtection="1">
      <alignment/>
      <protection/>
    </xf>
    <xf numFmtId="43" fontId="14" fillId="0" borderId="9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wrapText="1"/>
      <protection/>
    </xf>
    <xf numFmtId="176" fontId="3" fillId="0" borderId="11" xfId="42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188" fontId="5" fillId="0" borderId="12" xfId="42" applyNumberFormat="1" applyFont="1" applyFill="1" applyBorder="1" applyAlignment="1" applyProtection="1">
      <alignment/>
      <protection/>
    </xf>
    <xf numFmtId="176" fontId="16" fillId="0" borderId="13" xfId="42" applyNumberFormat="1" applyFont="1" applyFill="1" applyBorder="1" applyAlignment="1" applyProtection="1">
      <alignment/>
      <protection/>
    </xf>
    <xf numFmtId="176" fontId="5" fillId="0" borderId="9" xfId="42" applyFont="1" applyFill="1" applyBorder="1" applyAlignment="1" applyProtection="1">
      <alignment/>
      <protection/>
    </xf>
    <xf numFmtId="43" fontId="17" fillId="0" borderId="9" xfId="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176" fontId="13" fillId="0" borderId="9" xfId="42" applyFont="1" applyFill="1" applyBorder="1" applyAlignment="1" applyProtection="1">
      <alignment vertical="center" wrapText="1"/>
      <protection/>
    </xf>
    <xf numFmtId="2" fontId="13" fillId="0" borderId="9" xfId="0" applyNumberFormat="1" applyFont="1" applyFill="1" applyBorder="1" applyAlignment="1" applyProtection="1">
      <alignment vertical="center" wrapText="1"/>
      <protection/>
    </xf>
    <xf numFmtId="43" fontId="13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29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4.375" style="1" bestFit="1" customWidth="1"/>
    <col min="2" max="2" width="42.875" style="1" customWidth="1"/>
    <col min="3" max="3" width="11.125" style="1" bestFit="1" customWidth="1"/>
    <col min="4" max="4" width="9.50390625" style="1" customWidth="1"/>
    <col min="5" max="5" width="12.625" style="1" bestFit="1" customWidth="1"/>
    <col min="6" max="6" width="15.75390625" style="1" customWidth="1"/>
    <col min="7" max="7" width="9.00390625" style="1" customWidth="1"/>
    <col min="8" max="8" width="9.125" style="0" bestFit="1" customWidth="1"/>
  </cols>
  <sheetData>
    <row r="1" spans="1:8" ht="15.75">
      <c r="A1" s="48" t="s">
        <v>20</v>
      </c>
      <c r="B1" s="48"/>
      <c r="C1" s="48"/>
      <c r="D1" s="48"/>
      <c r="E1" s="48"/>
      <c r="F1" s="48"/>
      <c r="G1" s="12"/>
      <c r="H1" s="12"/>
    </row>
    <row r="2" spans="1:8" ht="16.5">
      <c r="A2" s="49" t="s">
        <v>18</v>
      </c>
      <c r="B2" s="49"/>
      <c r="C2" s="50" t="s">
        <v>15</v>
      </c>
      <c r="D2" s="50"/>
      <c r="E2" s="50"/>
      <c r="F2" s="50"/>
      <c r="G2" s="3"/>
      <c r="H2" s="3"/>
    </row>
    <row r="3" spans="1:8" ht="18.75">
      <c r="A3" s="49" t="s">
        <v>19</v>
      </c>
      <c r="B3" s="49"/>
      <c r="C3" s="51" t="s">
        <v>16</v>
      </c>
      <c r="D3" s="52"/>
      <c r="E3" s="52"/>
      <c r="F3" s="52"/>
      <c r="G3" s="3"/>
      <c r="H3" s="3"/>
    </row>
    <row r="4" spans="1:8" ht="9.75" customHeight="1">
      <c r="A4" s="2"/>
      <c r="B4" s="2"/>
      <c r="C4" s="53"/>
      <c r="D4" s="53"/>
      <c r="E4" s="53"/>
      <c r="F4" s="53"/>
      <c r="G4" s="3"/>
      <c r="H4" s="3"/>
    </row>
    <row r="5" spans="1:8" ht="18.75">
      <c r="A5" s="2"/>
      <c r="B5" s="2"/>
      <c r="C5" s="55" t="s">
        <v>26</v>
      </c>
      <c r="D5" s="55"/>
      <c r="E5" s="55"/>
      <c r="F5" s="55"/>
      <c r="G5" s="3"/>
      <c r="H5" s="3"/>
    </row>
    <row r="6" spans="1:8" ht="30" customHeight="1">
      <c r="A6" s="52" t="s">
        <v>24</v>
      </c>
      <c r="B6" s="52"/>
      <c r="C6" s="52"/>
      <c r="D6" s="52"/>
      <c r="E6" s="52"/>
      <c r="F6" s="52"/>
      <c r="G6" s="3"/>
      <c r="H6" s="3"/>
    </row>
    <row r="7" spans="1:8" ht="16.5">
      <c r="A7" s="54" t="s">
        <v>27</v>
      </c>
      <c r="B7" s="54"/>
      <c r="C7" s="54"/>
      <c r="D7" s="54"/>
      <c r="E7" s="54"/>
      <c r="F7" s="54"/>
      <c r="G7" s="3"/>
      <c r="H7" s="3"/>
    </row>
    <row r="8" spans="1:8" ht="14.25" customHeight="1">
      <c r="A8" s="56"/>
      <c r="B8" s="57"/>
      <c r="C8" s="57"/>
      <c r="D8" s="57"/>
      <c r="E8" s="57"/>
      <c r="F8" s="57"/>
      <c r="G8" s="3"/>
      <c r="H8" s="3"/>
    </row>
    <row r="9" spans="1:8" ht="21.75" customHeight="1">
      <c r="A9" s="4"/>
      <c r="B9" s="4"/>
      <c r="C9" s="4"/>
      <c r="D9" s="4"/>
      <c r="E9" s="58" t="s">
        <v>30</v>
      </c>
      <c r="F9" s="58"/>
      <c r="G9" s="4"/>
      <c r="H9" s="3"/>
    </row>
    <row r="10" spans="1:8" s="14" customFormat="1" ht="63" customHeight="1">
      <c r="A10" s="5" t="s">
        <v>0</v>
      </c>
      <c r="B10" s="6" t="s">
        <v>1</v>
      </c>
      <c r="C10" s="5" t="s">
        <v>31</v>
      </c>
      <c r="D10" s="5" t="s">
        <v>28</v>
      </c>
      <c r="E10" s="5" t="s">
        <v>29</v>
      </c>
      <c r="F10" s="5" t="s">
        <v>25</v>
      </c>
      <c r="G10" s="4"/>
      <c r="H10" s="4"/>
    </row>
    <row r="11" spans="1:8" ht="15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"/>
      <c r="H11" s="3"/>
    </row>
    <row r="12" spans="1:8" ht="21" customHeight="1">
      <c r="A12" s="7" t="s">
        <v>2</v>
      </c>
      <c r="B12" s="8" t="s">
        <v>3</v>
      </c>
      <c r="C12" s="15"/>
      <c r="D12" s="16"/>
      <c r="E12" s="9"/>
      <c r="F12" s="9"/>
      <c r="G12" s="3"/>
      <c r="H12" s="3"/>
    </row>
    <row r="13" spans="1:8" s="47" customFormat="1" ht="21" customHeight="1">
      <c r="A13" s="5" t="s">
        <v>4</v>
      </c>
      <c r="B13" s="42" t="s">
        <v>22</v>
      </c>
      <c r="C13" s="43">
        <f>C14+C15</f>
        <v>122</v>
      </c>
      <c r="D13" s="43">
        <f>D14+D15</f>
        <v>20.1</v>
      </c>
      <c r="E13" s="44"/>
      <c r="F13" s="45"/>
      <c r="G13" s="46"/>
      <c r="H13" s="46"/>
    </row>
    <row r="14" spans="1:8" ht="21" customHeight="1">
      <c r="A14" s="10">
        <v>1</v>
      </c>
      <c r="B14" s="11" t="s">
        <v>17</v>
      </c>
      <c r="C14" s="19">
        <v>120</v>
      </c>
      <c r="D14" s="20">
        <v>19.8</v>
      </c>
      <c r="E14" s="21">
        <f>D14/C14*100</f>
        <v>16.5</v>
      </c>
      <c r="F14" s="21">
        <f>D14/36.75*100</f>
        <v>53.87755102040816</v>
      </c>
      <c r="G14" s="3"/>
      <c r="H14" s="3"/>
    </row>
    <row r="15" spans="1:8" ht="21" customHeight="1">
      <c r="A15" s="10">
        <v>2</v>
      </c>
      <c r="B15" s="11" t="s">
        <v>21</v>
      </c>
      <c r="C15" s="19">
        <v>2</v>
      </c>
      <c r="D15" s="20">
        <v>0.3</v>
      </c>
      <c r="E15" s="21">
        <f>D15/C15*100</f>
        <v>15</v>
      </c>
      <c r="F15" s="21">
        <f>D15/0.45*100</f>
        <v>66.66666666666666</v>
      </c>
      <c r="G15" s="3"/>
      <c r="H15" s="3"/>
    </row>
    <row r="16" spans="1:8" ht="21" customHeight="1">
      <c r="A16" s="7" t="s">
        <v>5</v>
      </c>
      <c r="B16" s="8" t="s">
        <v>9</v>
      </c>
      <c r="C16" s="22">
        <f>C17+C18</f>
        <v>122</v>
      </c>
      <c r="D16" s="17">
        <f>D17+D18</f>
        <v>20.1</v>
      </c>
      <c r="E16" s="26"/>
      <c r="F16" s="27"/>
      <c r="G16" s="3"/>
      <c r="H16" s="3"/>
    </row>
    <row r="17" spans="1:8" ht="21" customHeight="1">
      <c r="A17" s="10">
        <v>1</v>
      </c>
      <c r="B17" s="11" t="s">
        <v>17</v>
      </c>
      <c r="C17" s="19">
        <v>120</v>
      </c>
      <c r="D17" s="21">
        <f>D14</f>
        <v>19.8</v>
      </c>
      <c r="E17" s="21">
        <f aca="true" t="shared" si="0" ref="E17:E23">D17/C17*100</f>
        <v>16.5</v>
      </c>
      <c r="F17" s="28">
        <f>D17/36.75*100</f>
        <v>53.87755102040816</v>
      </c>
      <c r="G17" s="3"/>
      <c r="H17" s="3"/>
    </row>
    <row r="18" spans="1:8" ht="21" customHeight="1">
      <c r="A18" s="10">
        <v>2</v>
      </c>
      <c r="B18" s="11" t="s">
        <v>21</v>
      </c>
      <c r="C18" s="19">
        <v>2</v>
      </c>
      <c r="D18" s="21">
        <v>0.3</v>
      </c>
      <c r="E18" s="21">
        <f t="shared" si="0"/>
        <v>15</v>
      </c>
      <c r="F18" s="28">
        <f>D18/0.45*100</f>
        <v>66.66666666666666</v>
      </c>
      <c r="G18" s="3"/>
      <c r="H18" s="3"/>
    </row>
    <row r="19" spans="1:8" ht="21" customHeight="1">
      <c r="A19" s="7" t="s">
        <v>10</v>
      </c>
      <c r="B19" s="8" t="s">
        <v>11</v>
      </c>
      <c r="C19" s="23">
        <f>C20+C24</f>
        <v>6638.528</v>
      </c>
      <c r="D19" s="23">
        <f>D20</f>
        <v>1161.996</v>
      </c>
      <c r="E19" s="17"/>
      <c r="F19" s="27"/>
      <c r="G19" s="3"/>
      <c r="H19" s="3"/>
    </row>
    <row r="20" spans="1:8" ht="21" customHeight="1">
      <c r="A20" s="7" t="s">
        <v>4</v>
      </c>
      <c r="B20" s="8" t="s">
        <v>12</v>
      </c>
      <c r="C20" s="24">
        <f>C21</f>
        <v>5372</v>
      </c>
      <c r="D20" s="24">
        <f>D21+D24</f>
        <v>1161.996</v>
      </c>
      <c r="E20" s="18"/>
      <c r="F20" s="29"/>
      <c r="G20" s="3"/>
      <c r="H20" s="3"/>
    </row>
    <row r="21" spans="1:8" ht="21" customHeight="1">
      <c r="A21" s="7">
        <v>1</v>
      </c>
      <c r="B21" s="8" t="s">
        <v>6</v>
      </c>
      <c r="C21" s="24">
        <f>C22+C23</f>
        <v>5372</v>
      </c>
      <c r="D21" s="24">
        <f>D22+D23</f>
        <v>1095.786</v>
      </c>
      <c r="E21" s="18">
        <f>D21/C21*100</f>
        <v>20.398101265822785</v>
      </c>
      <c r="F21" s="29">
        <f>D21/1107.523*100</f>
        <v>98.94024774203336</v>
      </c>
      <c r="G21" s="3"/>
      <c r="H21" s="3"/>
    </row>
    <row r="22" spans="1:8" ht="21" customHeight="1">
      <c r="A22" s="10" t="s">
        <v>13</v>
      </c>
      <c r="B22" s="11" t="s">
        <v>7</v>
      </c>
      <c r="C22" s="25">
        <v>3846</v>
      </c>
      <c r="D22" s="25">
        <v>1004.418</v>
      </c>
      <c r="E22" s="21">
        <f t="shared" si="0"/>
        <v>26.115912636505463</v>
      </c>
      <c r="F22" s="28">
        <f>D22/861.751*100</f>
        <v>116.55547832262452</v>
      </c>
      <c r="G22" s="3"/>
      <c r="H22" s="3"/>
    </row>
    <row r="23" spans="1:8" ht="21" customHeight="1">
      <c r="A23" s="30" t="s">
        <v>14</v>
      </c>
      <c r="B23" s="31" t="s">
        <v>8</v>
      </c>
      <c r="C23" s="32">
        <v>1526</v>
      </c>
      <c r="D23" s="25">
        <f>(43.965+47.403)</f>
        <v>91.368</v>
      </c>
      <c r="E23" s="21">
        <f t="shared" si="0"/>
        <v>5.987418086500655</v>
      </c>
      <c r="F23" s="28">
        <f>D23/245.772*100</f>
        <v>37.175919144573015</v>
      </c>
      <c r="G23" s="3"/>
      <c r="H23" s="3"/>
    </row>
    <row r="24" spans="1:8" s="40" customFormat="1" ht="21" customHeight="1">
      <c r="A24" s="41">
        <v>2</v>
      </c>
      <c r="B24" s="33" t="s">
        <v>23</v>
      </c>
      <c r="C24" s="34">
        <v>1266.528</v>
      </c>
      <c r="D24" s="35">
        <v>66.21</v>
      </c>
      <c r="E24" s="36">
        <f>D24/C24*100</f>
        <v>5.227677556279845</v>
      </c>
      <c r="F24" s="37"/>
      <c r="G24" s="38"/>
      <c r="H24" s="39"/>
    </row>
    <row r="26" spans="4:6" ht="18.75">
      <c r="D26" s="54"/>
      <c r="E26" s="54"/>
      <c r="F26" s="54"/>
    </row>
    <row r="27" spans="4:6" ht="18.75">
      <c r="D27" s="50"/>
      <c r="E27" s="50"/>
      <c r="F27" s="50"/>
    </row>
    <row r="28" spans="4:6" ht="18.75">
      <c r="D28" s="54"/>
      <c r="E28" s="54"/>
      <c r="F28" s="54"/>
    </row>
    <row r="29" spans="4:6" ht="18.75">
      <c r="D29" s="50"/>
      <c r="E29" s="50"/>
      <c r="F29" s="50"/>
    </row>
  </sheetData>
  <sheetProtection formatCells="0" formatColumns="0" formatRows="0" insertColumns="0" insertRows="0" insertHyperlinks="0" deleteColumns="0" deleteRows="0" sort="0" autoFilter="0" pivotTables="0"/>
  <mergeCells count="15">
    <mergeCell ref="D27:F27"/>
    <mergeCell ref="D28:F28"/>
    <mergeCell ref="D29:F29"/>
    <mergeCell ref="C5:F5"/>
    <mergeCell ref="A6:F6"/>
    <mergeCell ref="A7:F7"/>
    <mergeCell ref="A8:F8"/>
    <mergeCell ref="E9:F9"/>
    <mergeCell ref="D26:F26"/>
    <mergeCell ref="A1:F1"/>
    <mergeCell ref="A2:B2"/>
    <mergeCell ref="C2:F2"/>
    <mergeCell ref="A3:B3"/>
    <mergeCell ref="C3:F3"/>
    <mergeCell ref="C4:F4"/>
  </mergeCells>
  <printOptions/>
  <pageMargins left="0.31" right="0" top="0.65" bottom="0.55" header="0.39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Personal</cp:lastModifiedBy>
  <cp:lastPrinted>2022-04-12T08:43:44Z</cp:lastPrinted>
  <dcterms:created xsi:type="dcterms:W3CDTF">2016-10-14T13:52:32Z</dcterms:created>
  <dcterms:modified xsi:type="dcterms:W3CDTF">2022-07-13T00:29:29Z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